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480" windowHeight="11640"/>
  </bookViews>
  <sheets>
    <sheet name="Report" sheetId="1" r:id="rId1"/>
  </sheets>
  <calcPr calcId="145621"/>
</workbook>
</file>

<file path=xl/calcChain.xml><?xml version="1.0" encoding="utf-8"?>
<calcChain xmlns="http://schemas.openxmlformats.org/spreadsheetml/2006/main">
  <c r="S15" i="1"/>
  <c r="R15"/>
  <c r="Q15"/>
  <c r="P15"/>
  <c r="S11" l="1"/>
  <c r="R11"/>
  <c r="Q11"/>
  <c r="P11"/>
  <c r="S19"/>
  <c r="S18"/>
  <c r="S17"/>
  <c r="S16"/>
  <c r="Q19"/>
  <c r="Q18"/>
  <c r="Q17"/>
  <c r="Q16"/>
  <c r="S9"/>
  <c r="S8"/>
  <c r="S7"/>
  <c r="S6"/>
  <c r="S5"/>
  <c r="Q9"/>
  <c r="Q8"/>
  <c r="Q7"/>
  <c r="Q6"/>
  <c r="Q5"/>
  <c r="R19"/>
  <c r="R18"/>
  <c r="R17"/>
  <c r="R16"/>
  <c r="R6"/>
  <c r="R7"/>
  <c r="R8"/>
  <c r="R9"/>
  <c r="R5"/>
  <c r="P19"/>
  <c r="P18"/>
  <c r="P17"/>
  <c r="P16"/>
  <c r="P6"/>
  <c r="P7"/>
  <c r="P8"/>
  <c r="P9"/>
  <c r="P5"/>
  <c r="O21" l="1"/>
  <c r="N21"/>
  <c r="M21"/>
  <c r="Q21" s="1"/>
  <c r="K21"/>
  <c r="I21"/>
  <c r="G21"/>
  <c r="E21"/>
  <c r="S21" s="1"/>
  <c r="O11"/>
  <c r="N11"/>
  <c r="M11"/>
  <c r="K11"/>
  <c r="I11"/>
  <c r="G11"/>
  <c r="E11"/>
  <c r="R21" l="1"/>
  <c r="P21"/>
</calcChain>
</file>

<file path=xl/sharedStrings.xml><?xml version="1.0" encoding="utf-8"?>
<sst xmlns="http://schemas.openxmlformats.org/spreadsheetml/2006/main" count="62" uniqueCount="19">
  <si>
    <t>Average Salary for Instructional/Public Service Faculty on 10 and 12 Month Contracts by Academic Rank</t>
  </si>
  <si>
    <t>Excluding Chase College of Law</t>
  </si>
  <si>
    <t>Professor</t>
  </si>
  <si>
    <t>Associate</t>
  </si>
  <si>
    <t>Assistant</t>
  </si>
  <si>
    <t>Instructor</t>
  </si>
  <si>
    <t>Lecturer</t>
  </si>
  <si>
    <t>No Academic Rank</t>
  </si>
  <si>
    <t>All Ranks</t>
  </si>
  <si>
    <t>Average Salary</t>
  </si>
  <si>
    <t>Number of Faculty</t>
  </si>
  <si>
    <t>Including Chase College of Law</t>
  </si>
  <si>
    <t>-</t>
  </si>
  <si>
    <t>Notes:</t>
  </si>
  <si>
    <t xml:space="preserve">1) There are a very few part-time employees with 10/12 month contracts. This is why the numbers do not total with the full-time total headcounts on the website. </t>
  </si>
  <si>
    <t xml:space="preserve">2) IPEDS doesn't allow for Chase Law Employees to be excluded. Therefore, the 2006 number is unable to be calculated. </t>
  </si>
  <si>
    <t>2006 to 2012</t>
  </si>
  <si>
    <t>1 Year % Change</t>
  </si>
  <si>
    <t>5 Year % Change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</si>
</sst>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6" xfId="1" applyNumberFormat="1" applyFont="1" applyBorder="1"/>
    <xf numFmtId="0" fontId="0" fillId="0" borderId="7" xfId="0" applyBorder="1"/>
    <xf numFmtId="165" fontId="0" fillId="0" borderId="9" xfId="1" applyNumberFormat="1" applyFont="1" applyBorder="1"/>
    <xf numFmtId="0" fontId="0" fillId="0" borderId="10" xfId="0" applyBorder="1"/>
    <xf numFmtId="165" fontId="2" fillId="3" borderId="12" xfId="1" applyNumberFormat="1" applyFont="1" applyFill="1" applyBorder="1"/>
    <xf numFmtId="165" fontId="2" fillId="3" borderId="12" xfId="0" applyNumberFormat="1" applyFont="1" applyFill="1" applyBorder="1"/>
    <xf numFmtId="0" fontId="2" fillId="3" borderId="13" xfId="0" applyFont="1" applyFill="1" applyBorder="1"/>
    <xf numFmtId="165" fontId="0" fillId="0" borderId="3" xfId="1" applyNumberFormat="1" applyFont="1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164" fontId="0" fillId="0" borderId="26" xfId="2" applyNumberFormat="1" applyFont="1" applyBorder="1"/>
    <xf numFmtId="164" fontId="0" fillId="0" borderId="16" xfId="2" applyNumberFormat="1" applyFont="1" applyBorder="1"/>
    <xf numFmtId="164" fontId="0" fillId="0" borderId="27" xfId="2" applyNumberFormat="1" applyFont="1" applyBorder="1"/>
    <xf numFmtId="164" fontId="2" fillId="3" borderId="28" xfId="2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3" borderId="17" xfId="0" applyFont="1" applyFill="1" applyBorder="1"/>
    <xf numFmtId="0" fontId="2" fillId="2" borderId="21" xfId="0" applyFont="1" applyFill="1" applyBorder="1" applyAlignment="1">
      <alignment horizontal="center" wrapText="1"/>
    </xf>
    <xf numFmtId="164" fontId="0" fillId="0" borderId="2" xfId="2" applyNumberFormat="1" applyFont="1" applyBorder="1"/>
    <xf numFmtId="165" fontId="0" fillId="0" borderId="4" xfId="1" applyNumberFormat="1" applyFont="1" applyBorder="1"/>
    <xf numFmtId="164" fontId="0" fillId="0" borderId="5" xfId="2" applyNumberFormat="1" applyFont="1" applyBorder="1"/>
    <xf numFmtId="165" fontId="0" fillId="0" borderId="7" xfId="1" applyNumberFormat="1" applyFont="1" applyBorder="1"/>
    <xf numFmtId="164" fontId="0" fillId="0" borderId="8" xfId="2" applyNumberFormat="1" applyFont="1" applyBorder="1"/>
    <xf numFmtId="165" fontId="0" fillId="0" borderId="10" xfId="1" applyNumberFormat="1" applyFont="1" applyBorder="1"/>
    <xf numFmtId="164" fontId="2" fillId="3" borderId="11" xfId="2" applyNumberFormat="1" applyFont="1" applyFill="1" applyBorder="1"/>
    <xf numFmtId="165" fontId="2" fillId="3" borderId="13" xfId="1" applyNumberFormat="1" applyFont="1" applyFill="1" applyBorder="1"/>
    <xf numFmtId="165" fontId="2" fillId="3" borderId="13" xfId="0" applyNumberFormat="1" applyFont="1" applyFill="1" applyBorder="1"/>
    <xf numFmtId="0" fontId="0" fillId="0" borderId="4" xfId="0" applyBorder="1"/>
    <xf numFmtId="0" fontId="2" fillId="2" borderId="7" xfId="0" applyFont="1" applyFill="1" applyBorder="1" applyAlignment="1">
      <alignment horizontal="center" wrapText="1"/>
    </xf>
    <xf numFmtId="0" fontId="0" fillId="0" borderId="36" xfId="0" applyBorder="1"/>
    <xf numFmtId="0" fontId="0" fillId="0" borderId="37" xfId="0" applyBorder="1"/>
    <xf numFmtId="0" fontId="2" fillId="3" borderId="1" xfId="0" applyFont="1" applyFill="1" applyBorder="1"/>
    <xf numFmtId="0" fontId="2" fillId="2" borderId="15" xfId="0" applyFont="1" applyFill="1" applyBorder="1" applyAlignment="1">
      <alignment horizontal="center" wrapText="1"/>
    </xf>
    <xf numFmtId="0" fontId="0" fillId="0" borderId="15" xfId="0" applyBorder="1"/>
    <xf numFmtId="0" fontId="0" fillId="0" borderId="39" xfId="0" applyBorder="1"/>
    <xf numFmtId="0" fontId="2" fillId="3" borderId="40" xfId="0" applyFont="1" applyFill="1" applyBorder="1"/>
    <xf numFmtId="0" fontId="2" fillId="2" borderId="1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6" fontId="0" fillId="0" borderId="8" xfId="2" applyNumberFormat="1" applyFont="1" applyBorder="1"/>
    <xf numFmtId="0" fontId="2" fillId="2" borderId="44" xfId="0" applyFont="1" applyFill="1" applyBorder="1" applyAlignment="1">
      <alignment horizontal="center" wrapText="1"/>
    </xf>
    <xf numFmtId="0" fontId="0" fillId="0" borderId="45" xfId="0" applyBorder="1"/>
    <xf numFmtId="166" fontId="0" fillId="0" borderId="5" xfId="3" applyNumberFormat="1" applyFont="1" applyBorder="1"/>
    <xf numFmtId="166" fontId="0" fillId="0" borderId="7" xfId="3" applyNumberFormat="1" applyFont="1" applyBorder="1"/>
    <xf numFmtId="9" fontId="0" fillId="0" borderId="8" xfId="3" applyFont="1" applyBorder="1"/>
    <xf numFmtId="166" fontId="0" fillId="0" borderId="8" xfId="3" applyNumberFormat="1" applyFont="1" applyBorder="1"/>
    <xf numFmtId="9" fontId="2" fillId="3" borderId="11" xfId="3" applyFont="1" applyFill="1" applyBorder="1"/>
    <xf numFmtId="166" fontId="2" fillId="3" borderId="11" xfId="3" applyNumberFormat="1" applyFont="1" applyFill="1" applyBorder="1"/>
    <xf numFmtId="166" fontId="2" fillId="3" borderId="13" xfId="3" applyNumberFormat="1" applyFont="1" applyFill="1" applyBorder="1"/>
    <xf numFmtId="0" fontId="0" fillId="4" borderId="35" xfId="0" applyFont="1" applyFill="1" applyBorder="1" applyAlignment="1">
      <alignment horizontal="left" vertical="center" wrapText="1"/>
    </xf>
    <xf numFmtId="6" fontId="0" fillId="4" borderId="5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right" wrapText="1"/>
    </xf>
    <xf numFmtId="164" fontId="0" fillId="4" borderId="16" xfId="2" applyNumberFormat="1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right" wrapText="1"/>
    </xf>
    <xf numFmtId="6" fontId="0" fillId="4" borderId="1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38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Normal="100" workbookViewId="0">
      <selection activeCell="A26" sqref="A26"/>
    </sheetView>
  </sheetViews>
  <sheetFormatPr defaultRowHeight="15"/>
  <cols>
    <col min="1" max="1" width="17.5703125" customWidth="1"/>
    <col min="2" max="2" width="8.7109375" customWidth="1"/>
    <col min="3" max="3" width="8" customWidth="1"/>
    <col min="4" max="4" width="8.7109375" customWidth="1"/>
    <col min="5" max="5" width="8" customWidth="1"/>
    <col min="6" max="6" width="8.7109375" customWidth="1"/>
    <col min="7" max="7" width="8" customWidth="1"/>
    <col min="8" max="8" width="8.7109375" customWidth="1"/>
    <col min="9" max="9" width="8" customWidth="1"/>
    <col min="10" max="10" width="8.7109375" customWidth="1"/>
    <col min="11" max="11" width="8" customWidth="1"/>
    <col min="12" max="12" width="8.7109375" customWidth="1"/>
    <col min="13" max="13" width="8" customWidth="1"/>
    <col min="14" max="14" width="8.7109375" customWidth="1"/>
    <col min="15" max="15" width="8" customWidth="1"/>
  </cols>
  <sheetData>
    <row r="1" spans="1:19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6.5" thickBo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>
      <c r="A3" s="68" t="s">
        <v>1</v>
      </c>
      <c r="B3" s="59">
        <v>2006</v>
      </c>
      <c r="C3" s="63"/>
      <c r="D3" s="61">
        <v>2007</v>
      </c>
      <c r="E3" s="62"/>
      <c r="F3" s="59">
        <v>2008</v>
      </c>
      <c r="G3" s="63"/>
      <c r="H3" s="61">
        <v>2009</v>
      </c>
      <c r="I3" s="62"/>
      <c r="J3" s="59">
        <v>2010</v>
      </c>
      <c r="K3" s="63"/>
      <c r="L3" s="61">
        <v>2011</v>
      </c>
      <c r="M3" s="62"/>
      <c r="N3" s="59">
        <v>2012</v>
      </c>
      <c r="O3" s="60"/>
      <c r="P3" s="61" t="s">
        <v>17</v>
      </c>
      <c r="Q3" s="62"/>
      <c r="R3" s="61" t="s">
        <v>18</v>
      </c>
      <c r="S3" s="62"/>
    </row>
    <row r="4" spans="1:19" ht="45.75" thickBot="1">
      <c r="A4" s="69"/>
      <c r="B4" s="11" t="s">
        <v>9</v>
      </c>
      <c r="C4" s="9" t="s">
        <v>10</v>
      </c>
      <c r="D4" s="20" t="s">
        <v>9</v>
      </c>
      <c r="E4" s="10" t="s">
        <v>10</v>
      </c>
      <c r="F4" s="11" t="s">
        <v>9</v>
      </c>
      <c r="G4" s="9" t="s">
        <v>10</v>
      </c>
      <c r="H4" s="20" t="s">
        <v>9</v>
      </c>
      <c r="I4" s="10" t="s">
        <v>10</v>
      </c>
      <c r="J4" s="11" t="s">
        <v>9</v>
      </c>
      <c r="K4" s="9" t="s">
        <v>10</v>
      </c>
      <c r="L4" s="20" t="s">
        <v>9</v>
      </c>
      <c r="M4" s="10" t="s">
        <v>10</v>
      </c>
      <c r="N4" s="11" t="s">
        <v>9</v>
      </c>
      <c r="O4" s="42" t="s">
        <v>10</v>
      </c>
      <c r="P4" s="40" t="s">
        <v>9</v>
      </c>
      <c r="Q4" s="31" t="s">
        <v>10</v>
      </c>
      <c r="R4" s="40" t="s">
        <v>9</v>
      </c>
      <c r="S4" s="31" t="s">
        <v>10</v>
      </c>
    </row>
    <row r="5" spans="1:19">
      <c r="A5" s="16" t="s">
        <v>2</v>
      </c>
      <c r="B5" s="12"/>
      <c r="C5" s="8"/>
      <c r="D5" s="21">
        <v>79855</v>
      </c>
      <c r="E5" s="22">
        <v>81</v>
      </c>
      <c r="F5" s="12">
        <v>80963</v>
      </c>
      <c r="G5" s="8">
        <v>71</v>
      </c>
      <c r="H5" s="21">
        <v>86222</v>
      </c>
      <c r="I5" s="22">
        <v>74</v>
      </c>
      <c r="J5" s="12">
        <v>86539</v>
      </c>
      <c r="K5" s="8">
        <v>71</v>
      </c>
      <c r="L5" s="21">
        <v>88969</v>
      </c>
      <c r="M5" s="30">
        <v>73</v>
      </c>
      <c r="N5" s="12">
        <v>88222.63</v>
      </c>
      <c r="O5" s="43">
        <v>73</v>
      </c>
      <c r="P5" s="44">
        <f>(N5-L5)/L5</f>
        <v>-8.3891018219828858E-3</v>
      </c>
      <c r="Q5" s="45">
        <f>(O5-M5)/M5</f>
        <v>0</v>
      </c>
      <c r="R5" s="44">
        <f>(N5-D5)/D5</f>
        <v>0.10478529835326535</v>
      </c>
      <c r="S5" s="45">
        <f>(O5-E5)/E5</f>
        <v>-9.8765432098765427E-2</v>
      </c>
    </row>
    <row r="6" spans="1:19">
      <c r="A6" s="17" t="s">
        <v>3</v>
      </c>
      <c r="B6" s="13"/>
      <c r="C6" s="1"/>
      <c r="D6" s="23">
        <v>67377</v>
      </c>
      <c r="E6" s="24">
        <v>119</v>
      </c>
      <c r="F6" s="13">
        <v>69567</v>
      </c>
      <c r="G6" s="1">
        <v>120</v>
      </c>
      <c r="H6" s="23">
        <v>69273</v>
      </c>
      <c r="I6" s="24">
        <v>133</v>
      </c>
      <c r="J6" s="13">
        <v>68960</v>
      </c>
      <c r="K6" s="1">
        <v>146</v>
      </c>
      <c r="L6" s="23">
        <v>72038</v>
      </c>
      <c r="M6" s="2">
        <v>157</v>
      </c>
      <c r="N6" s="13">
        <v>72782.45</v>
      </c>
      <c r="O6" s="36">
        <v>160</v>
      </c>
      <c r="P6" s="44">
        <f t="shared" ref="P6:Q9" si="0">(N6-L6)/L6</f>
        <v>1.033412920958379E-2</v>
      </c>
      <c r="Q6" s="45">
        <f t="shared" si="0"/>
        <v>1.9108280254777069E-2</v>
      </c>
      <c r="R6" s="44">
        <f t="shared" ref="R6:S9" si="1">(N6-D6)/D6</f>
        <v>8.0226932039123094E-2</v>
      </c>
      <c r="S6" s="45">
        <f t="shared" si="1"/>
        <v>0.34453781512605042</v>
      </c>
    </row>
    <row r="7" spans="1:19">
      <c r="A7" s="17" t="s">
        <v>4</v>
      </c>
      <c r="B7" s="13"/>
      <c r="C7" s="1"/>
      <c r="D7" s="23">
        <v>58949</v>
      </c>
      <c r="E7" s="24">
        <v>135</v>
      </c>
      <c r="F7" s="13">
        <v>61489</v>
      </c>
      <c r="G7" s="1">
        <v>140</v>
      </c>
      <c r="H7" s="23">
        <v>61952</v>
      </c>
      <c r="I7" s="24">
        <v>144</v>
      </c>
      <c r="J7" s="13">
        <v>61960</v>
      </c>
      <c r="K7" s="1">
        <v>135</v>
      </c>
      <c r="L7" s="23">
        <v>63840</v>
      </c>
      <c r="M7" s="2">
        <v>118</v>
      </c>
      <c r="N7" s="13">
        <v>64450.14</v>
      </c>
      <c r="O7" s="36">
        <v>121</v>
      </c>
      <c r="P7" s="44">
        <f t="shared" si="0"/>
        <v>9.5573308270676602E-3</v>
      </c>
      <c r="Q7" s="45">
        <f t="shared" si="0"/>
        <v>2.5423728813559324E-2</v>
      </c>
      <c r="R7" s="44">
        <f t="shared" si="1"/>
        <v>9.3320327740928591E-2</v>
      </c>
      <c r="S7" s="45">
        <f t="shared" si="1"/>
        <v>-0.1037037037037037</v>
      </c>
    </row>
    <row r="8" spans="1:19">
      <c r="A8" s="17" t="s">
        <v>5</v>
      </c>
      <c r="B8" s="13"/>
      <c r="C8" s="1"/>
      <c r="D8" s="23">
        <v>65172</v>
      </c>
      <c r="E8" s="24">
        <v>2</v>
      </c>
      <c r="F8" s="13">
        <v>67374</v>
      </c>
      <c r="G8" s="1">
        <v>2</v>
      </c>
      <c r="H8" s="23">
        <v>64916</v>
      </c>
      <c r="I8" s="24">
        <v>3</v>
      </c>
      <c r="J8" s="13">
        <v>65673</v>
      </c>
      <c r="K8" s="1">
        <v>3</v>
      </c>
      <c r="L8" s="23">
        <v>68225</v>
      </c>
      <c r="M8" s="2">
        <v>3</v>
      </c>
      <c r="N8" s="13">
        <v>67500</v>
      </c>
      <c r="O8" s="36">
        <v>3</v>
      </c>
      <c r="P8" s="44">
        <f t="shared" si="0"/>
        <v>-1.0626603151337486E-2</v>
      </c>
      <c r="Q8" s="45">
        <f t="shared" si="0"/>
        <v>0</v>
      </c>
      <c r="R8" s="44">
        <f t="shared" si="1"/>
        <v>3.5720861719756948E-2</v>
      </c>
      <c r="S8" s="45">
        <f t="shared" si="1"/>
        <v>0.5</v>
      </c>
    </row>
    <row r="9" spans="1:19">
      <c r="A9" s="17" t="s">
        <v>6</v>
      </c>
      <c r="B9" s="13"/>
      <c r="C9" s="1"/>
      <c r="D9" s="23">
        <v>43172</v>
      </c>
      <c r="E9" s="24">
        <v>177</v>
      </c>
      <c r="F9" s="13">
        <v>44141</v>
      </c>
      <c r="G9" s="1">
        <v>179</v>
      </c>
      <c r="H9" s="23">
        <v>45780</v>
      </c>
      <c r="I9" s="24">
        <v>160</v>
      </c>
      <c r="J9" s="13">
        <v>45659</v>
      </c>
      <c r="K9" s="1">
        <v>142</v>
      </c>
      <c r="L9" s="23">
        <v>46392</v>
      </c>
      <c r="M9" s="2">
        <v>162</v>
      </c>
      <c r="N9" s="13">
        <v>46736.3</v>
      </c>
      <c r="O9" s="36">
        <v>160</v>
      </c>
      <c r="P9" s="44">
        <f t="shared" si="0"/>
        <v>7.4215381962407937E-3</v>
      </c>
      <c r="Q9" s="45">
        <f t="shared" si="0"/>
        <v>-1.2345679012345678E-2</v>
      </c>
      <c r="R9" s="44">
        <f t="shared" si="1"/>
        <v>8.2560455851014611E-2</v>
      </c>
      <c r="S9" s="45">
        <f t="shared" si="1"/>
        <v>-9.6045197740112997E-2</v>
      </c>
    </row>
    <row r="10" spans="1:19" ht="15.75" thickBot="1">
      <c r="A10" s="18" t="s">
        <v>7</v>
      </c>
      <c r="B10" s="14"/>
      <c r="C10" s="3"/>
      <c r="D10" s="25">
        <v>41750</v>
      </c>
      <c r="E10" s="26">
        <v>2</v>
      </c>
      <c r="F10" s="14">
        <v>18875</v>
      </c>
      <c r="G10" s="3">
        <v>2</v>
      </c>
      <c r="H10" s="25">
        <v>20000</v>
      </c>
      <c r="I10" s="26">
        <v>1</v>
      </c>
      <c r="J10" s="14"/>
      <c r="K10" s="3"/>
      <c r="L10" s="25"/>
      <c r="M10" s="4"/>
      <c r="N10" s="14"/>
      <c r="O10" s="37"/>
      <c r="P10" s="41"/>
      <c r="Q10" s="4"/>
      <c r="R10" s="25"/>
      <c r="S10" s="4"/>
    </row>
    <row r="11" spans="1:19" ht="15.75" thickBot="1">
      <c r="A11" s="19" t="s">
        <v>8</v>
      </c>
      <c r="B11" s="15"/>
      <c r="C11" s="5"/>
      <c r="D11" s="27">
        <v>58720</v>
      </c>
      <c r="E11" s="28">
        <f>SUM(E5:E10)</f>
        <v>516</v>
      </c>
      <c r="F11" s="15">
        <v>59881</v>
      </c>
      <c r="G11" s="6">
        <f>SUM(G5:G10)</f>
        <v>514</v>
      </c>
      <c r="H11" s="27">
        <v>62242</v>
      </c>
      <c r="I11" s="29">
        <f>SUM(I5:I10)</f>
        <v>515</v>
      </c>
      <c r="J11" s="15">
        <v>62893</v>
      </c>
      <c r="K11" s="5">
        <f>SUM(K5:K10)</f>
        <v>497</v>
      </c>
      <c r="L11" s="27">
        <v>64441</v>
      </c>
      <c r="M11" s="7">
        <f>SUM(M5:M10)</f>
        <v>513</v>
      </c>
      <c r="N11" s="15">
        <f>AVERAGE(N5:N10)</f>
        <v>67938.304000000004</v>
      </c>
      <c r="O11" s="38">
        <f>SUM(O5:O10)</f>
        <v>517</v>
      </c>
      <c r="P11" s="49">
        <f>(N11-L11)/L11</f>
        <v>5.4271411058177302E-2</v>
      </c>
      <c r="Q11" s="50">
        <f>(O11-M11)/M11</f>
        <v>7.7972709551656916E-3</v>
      </c>
      <c r="R11" s="48">
        <f>(N11-D11)/D11</f>
        <v>0.15698746594005455</v>
      </c>
      <c r="S11" s="50">
        <f>(O11-E11)/E11</f>
        <v>1.937984496124031E-3</v>
      </c>
    </row>
    <row r="12" spans="1:19" ht="15.75" thickBot="1"/>
    <row r="13" spans="1:19">
      <c r="A13" s="70" t="s">
        <v>11</v>
      </c>
      <c r="B13" s="66">
        <v>2006</v>
      </c>
      <c r="C13" s="67"/>
      <c r="D13" s="65">
        <v>2007</v>
      </c>
      <c r="E13" s="65"/>
      <c r="F13" s="66">
        <v>2008</v>
      </c>
      <c r="G13" s="67"/>
      <c r="H13" s="65">
        <v>2009</v>
      </c>
      <c r="I13" s="65"/>
      <c r="J13" s="66">
        <v>2010</v>
      </c>
      <c r="K13" s="67"/>
      <c r="L13" s="65">
        <v>2011</v>
      </c>
      <c r="M13" s="65"/>
      <c r="N13" s="66">
        <v>2012</v>
      </c>
      <c r="O13" s="65"/>
      <c r="P13" s="61" t="s">
        <v>17</v>
      </c>
      <c r="Q13" s="62"/>
      <c r="R13" s="61" t="s">
        <v>18</v>
      </c>
      <c r="S13" s="62"/>
    </row>
    <row r="14" spans="1:19" ht="45">
      <c r="A14" s="71"/>
      <c r="B14" s="40" t="s">
        <v>9</v>
      </c>
      <c r="C14" s="31" t="s">
        <v>10</v>
      </c>
      <c r="D14" s="39" t="s">
        <v>9</v>
      </c>
      <c r="E14" s="35" t="s">
        <v>10</v>
      </c>
      <c r="F14" s="40" t="s">
        <v>9</v>
      </c>
      <c r="G14" s="31" t="s">
        <v>10</v>
      </c>
      <c r="H14" s="39" t="s">
        <v>9</v>
      </c>
      <c r="I14" s="35" t="s">
        <v>10</v>
      </c>
      <c r="J14" s="40" t="s">
        <v>9</v>
      </c>
      <c r="K14" s="31" t="s">
        <v>10</v>
      </c>
      <c r="L14" s="39" t="s">
        <v>9</v>
      </c>
      <c r="M14" s="35" t="s">
        <v>10</v>
      </c>
      <c r="N14" s="40" t="s">
        <v>9</v>
      </c>
      <c r="O14" s="35" t="s">
        <v>10</v>
      </c>
      <c r="P14" s="40" t="s">
        <v>9</v>
      </c>
      <c r="Q14" s="31" t="s">
        <v>10</v>
      </c>
      <c r="R14" s="40" t="s">
        <v>9</v>
      </c>
      <c r="S14" s="31" t="s">
        <v>10</v>
      </c>
    </row>
    <row r="15" spans="1:19">
      <c r="A15" s="51" t="s">
        <v>2</v>
      </c>
      <c r="B15" s="52">
        <v>87609</v>
      </c>
      <c r="C15" s="53">
        <v>107</v>
      </c>
      <c r="D15" s="54">
        <v>86720</v>
      </c>
      <c r="E15" s="55">
        <v>99</v>
      </c>
      <c r="F15" s="52">
        <v>87990</v>
      </c>
      <c r="G15" s="53">
        <v>88</v>
      </c>
      <c r="H15" s="56">
        <v>92813</v>
      </c>
      <c r="I15" s="55">
        <v>90</v>
      </c>
      <c r="J15" s="52">
        <v>93809</v>
      </c>
      <c r="K15" s="53">
        <v>89</v>
      </c>
      <c r="L15" s="56">
        <v>96269</v>
      </c>
      <c r="M15" s="55">
        <v>88</v>
      </c>
      <c r="N15" s="52">
        <v>95847</v>
      </c>
      <c r="O15" s="55">
        <v>89</v>
      </c>
      <c r="P15" s="44">
        <f>(N15-L15)/L15</f>
        <v>-4.3835502602083748E-3</v>
      </c>
      <c r="Q15" s="45">
        <f>(O15-M15)/M15</f>
        <v>1.1363636363636364E-2</v>
      </c>
      <c r="R15" s="44">
        <f>(N15-D15)/D15</f>
        <v>0.10524677121771217</v>
      </c>
      <c r="S15" s="45">
        <f>(O15-E15)/E15</f>
        <v>-0.10101010101010101</v>
      </c>
    </row>
    <row r="16" spans="1:19">
      <c r="A16" s="32" t="s">
        <v>3</v>
      </c>
      <c r="B16" s="23">
        <v>68136</v>
      </c>
      <c r="C16" s="2">
        <v>120</v>
      </c>
      <c r="D16" s="13">
        <v>68525</v>
      </c>
      <c r="E16" s="36">
        <v>124</v>
      </c>
      <c r="F16" s="23">
        <v>70710</v>
      </c>
      <c r="G16" s="2">
        <v>125</v>
      </c>
      <c r="H16" s="13">
        <v>70198</v>
      </c>
      <c r="I16" s="36">
        <v>137</v>
      </c>
      <c r="J16" s="23">
        <v>69297</v>
      </c>
      <c r="K16" s="2">
        <v>148</v>
      </c>
      <c r="L16" s="13">
        <v>72366</v>
      </c>
      <c r="M16" s="36">
        <v>159</v>
      </c>
      <c r="N16" s="23">
        <v>73093.279999999999</v>
      </c>
      <c r="O16" s="36">
        <v>162</v>
      </c>
      <c r="P16" s="44">
        <f>(N16-L16)/L16</f>
        <v>1.0050023491694978E-2</v>
      </c>
      <c r="Q16" s="45">
        <f>(O16-M16)/M16</f>
        <v>1.8867924528301886E-2</v>
      </c>
      <c r="R16" s="44">
        <f>(N16-D16)/D16</f>
        <v>6.6665888361911688E-2</v>
      </c>
      <c r="S16" s="45">
        <f>(O16-E16)/E16</f>
        <v>0.30645161290322581</v>
      </c>
    </row>
    <row r="17" spans="1:19">
      <c r="A17" s="32" t="s">
        <v>4</v>
      </c>
      <c r="B17" s="23">
        <v>58727</v>
      </c>
      <c r="C17" s="2">
        <v>141</v>
      </c>
      <c r="D17" s="13">
        <v>59079</v>
      </c>
      <c r="E17" s="36">
        <v>140</v>
      </c>
      <c r="F17" s="23">
        <v>61934</v>
      </c>
      <c r="G17" s="2">
        <v>144</v>
      </c>
      <c r="H17" s="13">
        <v>62587</v>
      </c>
      <c r="I17" s="36">
        <v>149</v>
      </c>
      <c r="J17" s="23">
        <v>63116</v>
      </c>
      <c r="K17" s="2">
        <v>142</v>
      </c>
      <c r="L17" s="13">
        <v>66324</v>
      </c>
      <c r="M17" s="36">
        <v>129</v>
      </c>
      <c r="N17" s="23">
        <v>66894.34</v>
      </c>
      <c r="O17" s="36">
        <v>132</v>
      </c>
      <c r="P17" s="44">
        <f t="shared" ref="P17:Q19" si="2">(N17-L17)/L17</f>
        <v>8.5993004040769028E-3</v>
      </c>
      <c r="Q17" s="45">
        <f t="shared" si="2"/>
        <v>2.3255813953488372E-2</v>
      </c>
      <c r="R17" s="44">
        <f t="shared" ref="R17:S19" si="3">(N17-D17)/D17</f>
        <v>0.13228626076947811</v>
      </c>
      <c r="S17" s="45">
        <f t="shared" si="3"/>
        <v>-5.7142857142857141E-2</v>
      </c>
    </row>
    <row r="18" spans="1:19">
      <c r="A18" s="32" t="s">
        <v>5</v>
      </c>
      <c r="B18" s="23">
        <v>59993</v>
      </c>
      <c r="C18" s="2">
        <v>3</v>
      </c>
      <c r="D18" s="13">
        <v>65172</v>
      </c>
      <c r="E18" s="36">
        <v>2</v>
      </c>
      <c r="F18" s="23">
        <v>67374</v>
      </c>
      <c r="G18" s="2">
        <v>2</v>
      </c>
      <c r="H18" s="13">
        <v>64916</v>
      </c>
      <c r="I18" s="36">
        <v>3</v>
      </c>
      <c r="J18" s="23">
        <v>65673</v>
      </c>
      <c r="K18" s="2">
        <v>3</v>
      </c>
      <c r="L18" s="13">
        <v>68225</v>
      </c>
      <c r="M18" s="36">
        <v>3</v>
      </c>
      <c r="N18" s="23">
        <v>67500</v>
      </c>
      <c r="O18" s="36">
        <v>3</v>
      </c>
      <c r="P18" s="44">
        <f t="shared" si="2"/>
        <v>-1.0626603151337486E-2</v>
      </c>
      <c r="Q18" s="45">
        <f t="shared" si="2"/>
        <v>0</v>
      </c>
      <c r="R18" s="44">
        <f t="shared" si="3"/>
        <v>3.5720861719756948E-2</v>
      </c>
      <c r="S18" s="45">
        <f t="shared" si="3"/>
        <v>0.5</v>
      </c>
    </row>
    <row r="19" spans="1:19">
      <c r="A19" s="32" t="s">
        <v>6</v>
      </c>
      <c r="B19" s="23">
        <v>41869</v>
      </c>
      <c r="C19" s="2">
        <v>174</v>
      </c>
      <c r="D19" s="13">
        <v>43311</v>
      </c>
      <c r="E19" s="36">
        <v>178</v>
      </c>
      <c r="F19" s="23">
        <v>44328</v>
      </c>
      <c r="G19" s="2">
        <v>180</v>
      </c>
      <c r="H19" s="13">
        <v>45980</v>
      </c>
      <c r="I19" s="36">
        <v>161</v>
      </c>
      <c r="J19" s="23">
        <v>45885</v>
      </c>
      <c r="K19" s="2">
        <v>143</v>
      </c>
      <c r="L19" s="13">
        <v>46599</v>
      </c>
      <c r="M19" s="36">
        <v>163</v>
      </c>
      <c r="N19" s="23">
        <v>46736.3</v>
      </c>
      <c r="O19" s="36">
        <v>160</v>
      </c>
      <c r="P19" s="44">
        <f t="shared" si="2"/>
        <v>2.9464151591236487E-3</v>
      </c>
      <c r="Q19" s="45">
        <f t="shared" si="2"/>
        <v>-1.8404907975460124E-2</v>
      </c>
      <c r="R19" s="44">
        <f t="shared" si="3"/>
        <v>7.9086144397497241E-2</v>
      </c>
      <c r="S19" s="45">
        <f t="shared" si="3"/>
        <v>-0.10112359550561797</v>
      </c>
    </row>
    <row r="20" spans="1:19" ht="15.75" thickBot="1">
      <c r="A20" s="33" t="s">
        <v>7</v>
      </c>
      <c r="B20" s="25">
        <v>43540</v>
      </c>
      <c r="C20" s="4">
        <v>30</v>
      </c>
      <c r="D20" s="14">
        <v>41750</v>
      </c>
      <c r="E20" s="37">
        <v>2</v>
      </c>
      <c r="F20" s="25">
        <v>18875</v>
      </c>
      <c r="G20" s="4">
        <v>2</v>
      </c>
      <c r="H20" s="14">
        <v>20000</v>
      </c>
      <c r="I20" s="37">
        <v>1</v>
      </c>
      <c r="J20" s="25"/>
      <c r="K20" s="4"/>
      <c r="L20" s="14" t="s">
        <v>12</v>
      </c>
      <c r="M20" s="37"/>
      <c r="N20" s="25"/>
      <c r="O20" s="37"/>
      <c r="P20" s="46"/>
      <c r="Q20" s="4"/>
      <c r="R20" s="47"/>
      <c r="S20" s="4"/>
    </row>
    <row r="21" spans="1:19" ht="15.75" thickBot="1">
      <c r="A21" s="34" t="s">
        <v>8</v>
      </c>
      <c r="B21" s="27">
        <v>60178</v>
      </c>
      <c r="C21" s="7">
        <v>575</v>
      </c>
      <c r="D21" s="15">
        <v>61058</v>
      </c>
      <c r="E21" s="38">
        <f>SUM(E14:E20)</f>
        <v>545</v>
      </c>
      <c r="F21" s="27">
        <v>62203</v>
      </c>
      <c r="G21" s="7">
        <f>SUM(G14:G20)</f>
        <v>541</v>
      </c>
      <c r="H21" s="15">
        <v>64535</v>
      </c>
      <c r="I21" s="38">
        <f>SUM(I14:I20)</f>
        <v>541</v>
      </c>
      <c r="J21" s="27">
        <v>65383</v>
      </c>
      <c r="K21" s="28">
        <f>SUM(K14:K20)</f>
        <v>525</v>
      </c>
      <c r="L21" s="15">
        <v>73421</v>
      </c>
      <c r="M21" s="38">
        <f>SUM(M14:M19)</f>
        <v>542</v>
      </c>
      <c r="N21" s="27">
        <f>AVERAGE(N14:N20)</f>
        <v>70014.183999999994</v>
      </c>
      <c r="O21" s="38">
        <f>SUM(O14:O20)</f>
        <v>546</v>
      </c>
      <c r="P21" s="49">
        <f>(N21-L21)/L21</f>
        <v>-4.640111139864625E-2</v>
      </c>
      <c r="Q21" s="50">
        <f>(O21-M21)/M21</f>
        <v>7.3800738007380072E-3</v>
      </c>
      <c r="R21" s="48">
        <f>(N21-D21)/D21</f>
        <v>0.14668321923417069</v>
      </c>
      <c r="S21" s="50">
        <f>(O21-E21)/E21</f>
        <v>1.834862385321101E-3</v>
      </c>
    </row>
    <row r="23" spans="1:19">
      <c r="A23" t="s">
        <v>13</v>
      </c>
    </row>
    <row r="24" spans="1:19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>
      <c r="A25" s="64" t="s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</sheetData>
  <sheetProtection password="CA8A" sheet="1" objects="1" scenarios="1"/>
  <mergeCells count="24">
    <mergeCell ref="A25:S25"/>
    <mergeCell ref="P3:Q3"/>
    <mergeCell ref="R3:S3"/>
    <mergeCell ref="P13:Q13"/>
    <mergeCell ref="R13:S13"/>
    <mergeCell ref="H13:I13"/>
    <mergeCell ref="J13:K13"/>
    <mergeCell ref="L13:M13"/>
    <mergeCell ref="N13:O13"/>
    <mergeCell ref="A24:S24"/>
    <mergeCell ref="A3:A4"/>
    <mergeCell ref="A13:A14"/>
    <mergeCell ref="B13:C13"/>
    <mergeCell ref="D13:E13"/>
    <mergeCell ref="F13:G13"/>
    <mergeCell ref="A1:S1"/>
    <mergeCell ref="A2:S2"/>
    <mergeCell ref="N3:O3"/>
    <mergeCell ref="L3:M3"/>
    <mergeCell ref="J3:K3"/>
    <mergeCell ref="H3:I3"/>
    <mergeCell ref="F3:G3"/>
    <mergeCell ref="D3:E3"/>
    <mergeCell ref="B3:C3"/>
  </mergeCells>
  <pageMargins left="0.25" right="0.25" top="0.75" bottom="0.75" header="0.3" footer="0.3"/>
  <pageSetup paperSize="5" orientation="landscape" r:id="rId1"/>
  <headerFooter>
    <oddHeader>&amp;LOffice of Institutional Research&amp;R&amp;D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Northern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hilesg1</cp:lastModifiedBy>
  <cp:lastPrinted>2013-09-25T17:37:32Z</cp:lastPrinted>
  <dcterms:created xsi:type="dcterms:W3CDTF">2013-02-26T14:27:07Z</dcterms:created>
  <dcterms:modified xsi:type="dcterms:W3CDTF">2013-09-25T17:44:26Z</dcterms:modified>
</cp:coreProperties>
</file>